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220" activeTab="0"/>
  </bookViews>
  <sheets>
    <sheet name="trail_ne" sheetId="1" r:id="rId1"/>
  </sheets>
  <definedNames>
    <definedName name="_xlnm.Print_Titles" localSheetId="0">'trail_ne'!$5:$6</definedName>
    <definedName name="_xlnm.Print_Area" localSheetId="0">'trail_ne'!$A$1:$AJ$32</definedName>
  </definedNames>
  <calcPr fullCalcOnLoad="1"/>
</workbook>
</file>

<file path=xl/sharedStrings.xml><?xml version="1.0" encoding="utf-8"?>
<sst xmlns="http://schemas.openxmlformats.org/spreadsheetml/2006/main" count="291" uniqueCount="34">
  <si>
    <t>Procento nesprávných odpovědí</t>
  </si>
  <si>
    <t>Celkový počet odpovědí</t>
  </si>
  <si>
    <t>Počet správných odpovědí</t>
  </si>
  <si>
    <t>d</t>
  </si>
  <si>
    <t>c</t>
  </si>
  <si>
    <t>a</t>
  </si>
  <si>
    <t>b</t>
  </si>
  <si>
    <t>z</t>
  </si>
  <si>
    <t>w</t>
  </si>
  <si>
    <t>Kotůlková Veronika</t>
  </si>
  <si>
    <t>Hermannová Gábina</t>
  </si>
  <si>
    <t>Dvorský Boris</t>
  </si>
  <si>
    <t>čas</t>
  </si>
  <si>
    <t>body</t>
  </si>
  <si>
    <t>T2</t>
  </si>
  <si>
    <t>T1</t>
  </si>
  <si>
    <t>Jméno</t>
  </si>
  <si>
    <t>korig</t>
  </si>
  <si>
    <t>celk</t>
  </si>
  <si>
    <t>penále</t>
  </si>
  <si>
    <t>Trail Orienteering Hradec</t>
  </si>
  <si>
    <t>Krystek Petr </t>
  </si>
  <si>
    <t>Hůlka Bohouš </t>
  </si>
  <si>
    <t>Mrtková Jarmila </t>
  </si>
  <si>
    <t>Špidlen Míra </t>
  </si>
  <si>
    <t>Tomanová Eva</t>
  </si>
  <si>
    <t>Kadlecová Jitka</t>
  </si>
  <si>
    <t>Musil Martin</t>
  </si>
  <si>
    <t>Suchánková Liba a Dušan</t>
  </si>
  <si>
    <t>Holas Tomáš</t>
  </si>
  <si>
    <t xml:space="preserve"> Borunský Tomáš</t>
  </si>
  <si>
    <t>e</t>
  </si>
  <si>
    <t>Mrva Bohumil</t>
  </si>
  <si>
    <t>Dudík Pavel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</si>
</sst>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1" fillId="0" borderId="10" xfId="46" applyBorder="1">
      <alignment/>
      <protection/>
    </xf>
    <xf numFmtId="0" fontId="1" fillId="0" borderId="0" xfId="46" applyNumberFormat="1" applyFont="1" applyFill="1" applyAlignment="1">
      <alignment/>
      <protection/>
    </xf>
    <xf numFmtId="0" fontId="1" fillId="0" borderId="0" xfId="46" applyNumberFormat="1" applyFont="1" applyFill="1" applyBorder="1" applyAlignment="1">
      <alignment/>
      <protection/>
    </xf>
    <xf numFmtId="0" fontId="2" fillId="0" borderId="0" xfId="46" applyFont="1" applyAlignment="1">
      <alignment horizontal="left"/>
      <protection/>
    </xf>
    <xf numFmtId="0" fontId="1" fillId="0" borderId="0" xfId="46" applyAlignment="1">
      <alignment horizontal="left"/>
      <protection/>
    </xf>
    <xf numFmtId="0" fontId="1" fillId="0" borderId="0" xfId="46" applyBorder="1">
      <alignment/>
      <protection/>
    </xf>
    <xf numFmtId="1" fontId="3" fillId="0" borderId="0" xfId="49" applyNumberFormat="1" applyFont="1" applyFill="1" applyBorder="1" applyAlignment="1">
      <alignment/>
    </xf>
    <xf numFmtId="1" fontId="3" fillId="0" borderId="11" xfId="49" applyNumberFormat="1" applyFont="1" applyFill="1" applyBorder="1" applyAlignment="1">
      <alignment/>
    </xf>
    <xf numFmtId="1" fontId="3" fillId="0" borderId="12" xfId="49" applyNumberFormat="1" applyFont="1" applyFill="1" applyBorder="1" applyAlignment="1">
      <alignment/>
    </xf>
    <xf numFmtId="0" fontId="4" fillId="0" borderId="0" xfId="46" applyFont="1">
      <alignment/>
      <protection/>
    </xf>
    <xf numFmtId="0" fontId="5" fillId="0" borderId="0" xfId="46" applyNumberFormat="1" applyFont="1" applyFill="1" applyBorder="1" applyAlignment="1">
      <alignment/>
      <protection/>
    </xf>
    <xf numFmtId="0" fontId="5" fillId="0" borderId="13" xfId="46" applyNumberFormat="1" applyFont="1" applyFill="1" applyBorder="1" applyAlignment="1">
      <alignment/>
      <protection/>
    </xf>
    <xf numFmtId="0" fontId="5" fillId="0" borderId="10" xfId="46" applyNumberFormat="1" applyFont="1" applyFill="1" applyBorder="1" applyAlignment="1">
      <alignment/>
      <protection/>
    </xf>
    <xf numFmtId="0" fontId="5" fillId="0" borderId="0" xfId="46" applyFont="1">
      <alignment/>
      <protection/>
    </xf>
    <xf numFmtId="0" fontId="5" fillId="0" borderId="14" xfId="46" applyNumberFormat="1" applyFont="1" applyFill="1" applyBorder="1" applyAlignment="1">
      <alignment/>
      <protection/>
    </xf>
    <xf numFmtId="0" fontId="5" fillId="0" borderId="15" xfId="46" applyNumberFormat="1" applyFont="1" applyFill="1" applyBorder="1" applyAlignment="1">
      <alignment/>
      <protection/>
    </xf>
    <xf numFmtId="0" fontId="1" fillId="0" borderId="0" xfId="46" applyBorder="1" applyAlignment="1">
      <alignment horizontal="center"/>
      <protection/>
    </xf>
    <xf numFmtId="0" fontId="1" fillId="0" borderId="0" xfId="46" applyFill="1">
      <alignment/>
      <protection/>
    </xf>
    <xf numFmtId="0" fontId="1" fillId="0" borderId="0" xfId="46" applyFill="1" applyBorder="1">
      <alignment/>
      <protection/>
    </xf>
    <xf numFmtId="0" fontId="1" fillId="0" borderId="0" xfId="46" applyFill="1" applyBorder="1" applyAlignment="1">
      <alignment horizontal="center"/>
      <protection/>
    </xf>
    <xf numFmtId="0" fontId="1" fillId="0" borderId="0" xfId="46" applyFont="1" applyAlignment="1">
      <alignment horizontal="center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 applyBorder="1" applyAlignment="1">
      <alignment horizontal="center"/>
      <protection/>
    </xf>
    <xf numFmtId="0" fontId="1" fillId="0" borderId="0" xfId="46" applyFill="1" applyAlignment="1">
      <alignment horizontal="right"/>
      <protection/>
    </xf>
    <xf numFmtId="0" fontId="4" fillId="0" borderId="0" xfId="46" applyFont="1" applyAlignment="1">
      <alignment horizontal="center"/>
      <protection/>
    </xf>
    <xf numFmtId="0" fontId="4" fillId="0" borderId="0" xfId="46" applyFont="1" applyFill="1" applyAlignment="1">
      <alignment horizontal="center"/>
      <protection/>
    </xf>
    <xf numFmtId="0" fontId="4" fillId="0" borderId="0" xfId="46" applyFont="1" applyFill="1" applyBorder="1" applyAlignment="1">
      <alignment horizontal="center"/>
      <protection/>
    </xf>
    <xf numFmtId="0" fontId="1" fillId="0" borderId="0" xfId="46" applyAlignment="1">
      <alignment/>
      <protection/>
    </xf>
    <xf numFmtId="0" fontId="3" fillId="0" borderId="0" xfId="46" applyFont="1" applyFill="1" applyAlignment="1">
      <alignment horizontal="center"/>
      <protection/>
    </xf>
    <xf numFmtId="0" fontId="1" fillId="0" borderId="0" xfId="46" applyFont="1" applyFill="1" applyAlignment="1">
      <alignment horizontal="center"/>
      <protection/>
    </xf>
    <xf numFmtId="0" fontId="1" fillId="0" borderId="0" xfId="46" applyAlignment="1">
      <alignment textRotation="90"/>
      <protection/>
    </xf>
    <xf numFmtId="0" fontId="4" fillId="0" borderId="0" xfId="46" applyFont="1" applyBorder="1">
      <alignment/>
      <protection/>
    </xf>
    <xf numFmtId="0" fontId="6" fillId="0" borderId="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8" fillId="0" borderId="0" xfId="46" applyFont="1">
      <alignment/>
      <protection/>
    </xf>
    <xf numFmtId="0" fontId="8" fillId="0" borderId="0" xfId="46" applyFont="1" applyBorder="1">
      <alignment/>
      <protection/>
    </xf>
    <xf numFmtId="0" fontId="9" fillId="0" borderId="0" xfId="46" applyFont="1">
      <alignment/>
      <protection/>
    </xf>
    <xf numFmtId="0" fontId="1" fillId="0" borderId="0" xfId="46" applyAlignment="1">
      <alignment/>
      <protection/>
    </xf>
    <xf numFmtId="0" fontId="1" fillId="0" borderId="0" xfId="46" applyFont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cent 2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tabSelected="1" zoomScale="80" zoomScaleNormal="80" zoomScalePageLayoutView="0" workbookViewId="0" topLeftCell="C1">
      <pane ySplit="6" topLeftCell="BM7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2" width="4.140625" style="1" hidden="1" customWidth="1"/>
    <col min="3" max="3" width="4.140625" style="1" customWidth="1"/>
    <col min="4" max="4" width="29.421875" style="1" customWidth="1"/>
    <col min="5" max="5" width="2.140625" style="1" customWidth="1"/>
    <col min="6" max="6" width="9.140625" style="1" customWidth="1"/>
    <col min="7" max="7" width="4.57421875" style="2" customWidth="1"/>
    <col min="8" max="8" width="3.7109375" style="3" customWidth="1"/>
    <col min="9" max="21" width="3.7109375" style="1" customWidth="1"/>
    <col min="22" max="26" width="3.7109375" style="1" hidden="1" customWidth="1"/>
    <col min="27" max="27" width="3.7109375" style="1" customWidth="1"/>
    <col min="28" max="28" width="3.7109375" style="2" customWidth="1"/>
    <col min="29" max="29" width="6.00390625" style="1" customWidth="1"/>
    <col min="30" max="30" width="4.421875" style="1" customWidth="1"/>
    <col min="31" max="32" width="6.00390625" style="1" bestFit="1" customWidth="1"/>
    <col min="33" max="33" width="6.00390625" style="1" customWidth="1"/>
    <col min="34" max="34" width="3.28125" style="1" customWidth="1"/>
    <col min="35" max="35" width="6.00390625" style="1" bestFit="1" customWidth="1"/>
    <col min="36" max="36" width="6.421875" style="1" bestFit="1" customWidth="1"/>
    <col min="37" max="37" width="3.00390625" style="1" customWidth="1"/>
    <col min="38" max="16384" width="9.140625" style="1" customWidth="1"/>
  </cols>
  <sheetData>
    <row r="1" spans="4:28" ht="23.25">
      <c r="D1" s="39" t="s">
        <v>20</v>
      </c>
      <c r="AB1" s="19"/>
    </row>
    <row r="2" spans="4:21" ht="21.75" customHeight="1">
      <c r="D2" s="37"/>
      <c r="E2" s="37"/>
      <c r="G2" s="37"/>
      <c r="H2" s="38"/>
      <c r="I2" s="8"/>
      <c r="P2" s="37"/>
      <c r="Q2" s="36"/>
      <c r="R2" s="36"/>
      <c r="S2" s="36"/>
      <c r="T2" s="36"/>
      <c r="U2" s="36"/>
    </row>
    <row r="3" spans="4:21" ht="16.5" customHeight="1">
      <c r="D3" s="38"/>
      <c r="H3" s="8"/>
      <c r="P3" s="37"/>
      <c r="Q3" s="36"/>
      <c r="R3" s="36"/>
      <c r="S3" s="36"/>
      <c r="T3" s="36"/>
      <c r="U3" s="36"/>
    </row>
    <row r="4" spans="2:37" ht="15" customHeight="1">
      <c r="B4" s="40"/>
      <c r="C4" s="30"/>
      <c r="D4" s="35"/>
      <c r="E4" s="8"/>
      <c r="G4" s="19"/>
      <c r="H4" s="34"/>
      <c r="I4" s="12"/>
      <c r="J4" s="12"/>
      <c r="K4" s="12"/>
      <c r="L4" s="12"/>
      <c r="M4" s="12"/>
      <c r="N4" s="12"/>
      <c r="O4" s="12"/>
      <c r="AI4" s="30"/>
      <c r="AJ4" s="33"/>
      <c r="AK4" s="41"/>
    </row>
    <row r="5" spans="2:37" ht="12.75">
      <c r="B5" s="40"/>
      <c r="C5" s="30"/>
      <c r="G5" s="25" t="s">
        <v>7</v>
      </c>
      <c r="H5" s="25" t="s">
        <v>6</v>
      </c>
      <c r="I5" s="32" t="s">
        <v>31</v>
      </c>
      <c r="J5" s="32"/>
      <c r="K5" s="32" t="s">
        <v>4</v>
      </c>
      <c r="L5" s="32" t="s">
        <v>4</v>
      </c>
      <c r="M5" s="32" t="s">
        <v>4</v>
      </c>
      <c r="N5" s="32" t="s">
        <v>3</v>
      </c>
      <c r="O5" s="32" t="s">
        <v>4</v>
      </c>
      <c r="P5" s="32" t="s">
        <v>4</v>
      </c>
      <c r="Q5" s="32" t="s">
        <v>4</v>
      </c>
      <c r="R5" s="32" t="s">
        <v>6</v>
      </c>
      <c r="S5" s="32" t="s">
        <v>4</v>
      </c>
      <c r="T5" s="32" t="s">
        <v>6</v>
      </c>
      <c r="U5" s="32" t="s">
        <v>7</v>
      </c>
      <c r="V5" s="32"/>
      <c r="W5" s="32"/>
      <c r="X5" s="32"/>
      <c r="Y5" s="32"/>
      <c r="Z5" s="32"/>
      <c r="AA5" s="32" t="s">
        <v>6</v>
      </c>
      <c r="AB5" s="23" t="s">
        <v>3</v>
      </c>
      <c r="AC5" s="31" t="s">
        <v>12</v>
      </c>
      <c r="AD5" s="31" t="s">
        <v>12</v>
      </c>
      <c r="AE5" s="31" t="s">
        <v>19</v>
      </c>
      <c r="AF5" s="31" t="s">
        <v>19</v>
      </c>
      <c r="AG5" s="27"/>
      <c r="AI5" s="27" t="s">
        <v>18</v>
      </c>
      <c r="AJ5" s="27" t="s">
        <v>17</v>
      </c>
      <c r="AK5" s="41"/>
    </row>
    <row r="6" spans="1:37" ht="12.75">
      <c r="A6" s="27"/>
      <c r="B6" s="40"/>
      <c r="C6" s="30"/>
      <c r="D6" s="27" t="s">
        <v>16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29">
        <v>14</v>
      </c>
      <c r="U6" s="29">
        <v>15</v>
      </c>
      <c r="V6" s="29"/>
      <c r="W6" s="29"/>
      <c r="X6" s="29"/>
      <c r="Y6" s="29"/>
      <c r="Z6" s="29"/>
      <c r="AA6" s="29" t="s">
        <v>15</v>
      </c>
      <c r="AB6" s="28" t="s">
        <v>14</v>
      </c>
      <c r="AC6" s="28">
        <v>1</v>
      </c>
      <c r="AD6" s="28">
        <v>2</v>
      </c>
      <c r="AE6" s="28">
        <v>1</v>
      </c>
      <c r="AF6" s="28">
        <v>2</v>
      </c>
      <c r="AG6" s="28"/>
      <c r="AI6" s="27" t="s">
        <v>13</v>
      </c>
      <c r="AJ6" s="27" t="s">
        <v>12</v>
      </c>
      <c r="AK6" s="41"/>
    </row>
    <row r="7" spans="7:32" ht="12.75">
      <c r="G7" s="22"/>
      <c r="H7" s="2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C7" s="20"/>
      <c r="AD7" s="20"/>
      <c r="AE7" s="20"/>
      <c r="AF7" s="20"/>
    </row>
    <row r="8" spans="1:36" ht="15">
      <c r="A8" s="1">
        <f>A7+1</f>
        <v>1</v>
      </c>
      <c r="B8" s="1" t="s">
        <v>8</v>
      </c>
      <c r="C8" s="1">
        <v>1</v>
      </c>
      <c r="D8" t="s">
        <v>22</v>
      </c>
      <c r="G8" s="25" t="s">
        <v>7</v>
      </c>
      <c r="H8" s="24" t="s">
        <v>6</v>
      </c>
      <c r="I8" s="24" t="s">
        <v>31</v>
      </c>
      <c r="J8" s="24"/>
      <c r="K8" s="24" t="s">
        <v>4</v>
      </c>
      <c r="L8" s="24" t="s">
        <v>4</v>
      </c>
      <c r="M8" s="24" t="s">
        <v>4</v>
      </c>
      <c r="N8" s="24" t="s">
        <v>4</v>
      </c>
      <c r="O8" s="24" t="s">
        <v>4</v>
      </c>
      <c r="P8" s="24" t="s">
        <v>4</v>
      </c>
      <c r="Q8" s="24" t="s">
        <v>4</v>
      </c>
      <c r="R8" s="24" t="s">
        <v>6</v>
      </c>
      <c r="S8" s="24" t="s">
        <v>4</v>
      </c>
      <c r="T8" s="24" t="s">
        <v>6</v>
      </c>
      <c r="U8" s="24" t="s">
        <v>6</v>
      </c>
      <c r="V8" s="24"/>
      <c r="W8" s="24"/>
      <c r="X8" s="24"/>
      <c r="Y8" s="24"/>
      <c r="Z8" s="24"/>
      <c r="AA8" s="24" t="s">
        <v>6</v>
      </c>
      <c r="AB8" s="24" t="s">
        <v>4</v>
      </c>
      <c r="AC8" s="20">
        <v>8</v>
      </c>
      <c r="AD8" s="20">
        <v>8</v>
      </c>
      <c r="AE8" s="20">
        <f aca="true" t="shared" si="0" ref="AE8:AE22">IF(AA8=AA$5,0,60)</f>
        <v>0</v>
      </c>
      <c r="AF8" s="20">
        <f aca="true" t="shared" si="1" ref="AF8:AF22">IF(AB8=AB$5,0,60)</f>
        <v>60</v>
      </c>
      <c r="AG8" s="2"/>
      <c r="AI8" s="1">
        <f aca="true" t="shared" si="2" ref="AI8:AI22">IF($G$5=G8,1,0)+IF($H$5=H8,1,0)+IF($I$5=I8,1,0)+IF($K$5=K8,1,0)+IF($L$5=L8,1,0)+IF($M$5=M8,1,0)+IF($N$5=N8,1,0)+IF($O$5=O8,1,0)+IF($P$5=P8,1,0)+IF($AA$5=AA8,1,0)+IF($AB$5=AB8,1,0)+IF($Q$5=Q8,1,0)+IF($R$5=R8,1,0)+IF($S$5=S8,1,0)+IF($T$5=T8,1,0)+IF($U$5=U8,1,0)</f>
        <v>13</v>
      </c>
      <c r="AJ8" s="1">
        <f aca="true" t="shared" si="3" ref="AJ8:AJ22">SUM(AC8:AF8)</f>
        <v>76</v>
      </c>
    </row>
    <row r="9" spans="1:36" ht="15">
      <c r="A9" s="1">
        <f>A8+1</f>
        <v>2</v>
      </c>
      <c r="C9" s="1">
        <v>2</v>
      </c>
      <c r="D9" t="s">
        <v>21</v>
      </c>
      <c r="G9" s="25" t="s">
        <v>7</v>
      </c>
      <c r="H9" s="24" t="s">
        <v>6</v>
      </c>
      <c r="I9" s="24" t="s">
        <v>31</v>
      </c>
      <c r="J9" s="24"/>
      <c r="K9" s="24" t="s">
        <v>4</v>
      </c>
      <c r="L9" s="24" t="s">
        <v>6</v>
      </c>
      <c r="M9" s="24" t="s">
        <v>4</v>
      </c>
      <c r="N9" s="24" t="s">
        <v>3</v>
      </c>
      <c r="O9" s="24" t="s">
        <v>4</v>
      </c>
      <c r="P9" s="24" t="s">
        <v>7</v>
      </c>
      <c r="Q9" s="24" t="s">
        <v>4</v>
      </c>
      <c r="R9" s="24" t="s">
        <v>4</v>
      </c>
      <c r="S9" s="24" t="s">
        <v>4</v>
      </c>
      <c r="T9" s="24" t="s">
        <v>6</v>
      </c>
      <c r="U9" s="24" t="s">
        <v>6</v>
      </c>
      <c r="V9" s="24"/>
      <c r="W9" s="24"/>
      <c r="X9" s="24"/>
      <c r="Y9" s="24"/>
      <c r="Z9" s="24"/>
      <c r="AA9" s="24" t="s">
        <v>6</v>
      </c>
      <c r="AB9" s="24" t="s">
        <v>3</v>
      </c>
      <c r="AC9" s="20">
        <v>9</v>
      </c>
      <c r="AD9" s="20">
        <v>17</v>
      </c>
      <c r="AE9" s="20">
        <f t="shared" si="0"/>
        <v>0</v>
      </c>
      <c r="AF9" s="20">
        <f t="shared" si="1"/>
        <v>0</v>
      </c>
      <c r="AG9" s="2"/>
      <c r="AI9" s="1">
        <f t="shared" si="2"/>
        <v>12</v>
      </c>
      <c r="AJ9" s="1">
        <f t="shared" si="3"/>
        <v>26</v>
      </c>
    </row>
    <row r="10" spans="3:36" ht="15">
      <c r="C10" s="1">
        <v>3</v>
      </c>
      <c r="D10" t="s">
        <v>29</v>
      </c>
      <c r="G10" s="25" t="s">
        <v>7</v>
      </c>
      <c r="H10" s="24" t="s">
        <v>6</v>
      </c>
      <c r="I10" s="24" t="s">
        <v>4</v>
      </c>
      <c r="J10" s="24"/>
      <c r="K10" s="24" t="s">
        <v>4</v>
      </c>
      <c r="L10" s="24" t="s">
        <v>5</v>
      </c>
      <c r="M10" s="24" t="s">
        <v>4</v>
      </c>
      <c r="N10" s="24" t="s">
        <v>3</v>
      </c>
      <c r="O10" s="24" t="s">
        <v>4</v>
      </c>
      <c r="P10" s="24" t="s">
        <v>4</v>
      </c>
      <c r="Q10" s="24" t="s">
        <v>7</v>
      </c>
      <c r="R10" s="24" t="s">
        <v>6</v>
      </c>
      <c r="S10" s="24" t="s">
        <v>4</v>
      </c>
      <c r="T10" s="24" t="s">
        <v>6</v>
      </c>
      <c r="U10" s="24" t="s">
        <v>7</v>
      </c>
      <c r="V10" s="24"/>
      <c r="W10" s="24"/>
      <c r="X10" s="24"/>
      <c r="Y10" s="24"/>
      <c r="Z10" s="24"/>
      <c r="AA10" s="24" t="s">
        <v>6</v>
      </c>
      <c r="AB10" s="24" t="s">
        <v>4</v>
      </c>
      <c r="AC10" s="20">
        <v>7</v>
      </c>
      <c r="AD10" s="20">
        <v>11</v>
      </c>
      <c r="AE10" s="20">
        <f t="shared" si="0"/>
        <v>0</v>
      </c>
      <c r="AF10" s="20">
        <f t="shared" si="1"/>
        <v>60</v>
      </c>
      <c r="AG10" s="2"/>
      <c r="AI10" s="1">
        <f t="shared" si="2"/>
        <v>12</v>
      </c>
      <c r="AJ10" s="1">
        <f t="shared" si="3"/>
        <v>78</v>
      </c>
    </row>
    <row r="11" spans="1:37" ht="15">
      <c r="A11" s="1">
        <v>3</v>
      </c>
      <c r="B11" s="1" t="s">
        <v>8</v>
      </c>
      <c r="C11" s="1">
        <v>4</v>
      </c>
      <c r="D11" t="s">
        <v>10</v>
      </c>
      <c r="G11" s="25" t="s">
        <v>7</v>
      </c>
      <c r="H11" s="24" t="s">
        <v>6</v>
      </c>
      <c r="I11" s="24" t="s">
        <v>31</v>
      </c>
      <c r="J11" s="24"/>
      <c r="K11" s="24" t="s">
        <v>4</v>
      </c>
      <c r="L11" s="24" t="s">
        <v>6</v>
      </c>
      <c r="M11" s="24" t="s">
        <v>4</v>
      </c>
      <c r="N11" s="24" t="s">
        <v>3</v>
      </c>
      <c r="O11" s="24" t="s">
        <v>4</v>
      </c>
      <c r="P11" s="24" t="s">
        <v>6</v>
      </c>
      <c r="Q11" s="24" t="s">
        <v>4</v>
      </c>
      <c r="R11" s="24" t="s">
        <v>6</v>
      </c>
      <c r="S11" s="24" t="s">
        <v>4</v>
      </c>
      <c r="T11" s="24" t="s">
        <v>6</v>
      </c>
      <c r="U11" s="24" t="s">
        <v>6</v>
      </c>
      <c r="V11" s="24"/>
      <c r="W11" s="24"/>
      <c r="X11" s="24"/>
      <c r="Y11" s="24"/>
      <c r="Z11" s="24"/>
      <c r="AA11" s="24" t="s">
        <v>6</v>
      </c>
      <c r="AB11" s="24" t="s">
        <v>4</v>
      </c>
      <c r="AC11" s="20">
        <v>10</v>
      </c>
      <c r="AD11" s="20">
        <v>13</v>
      </c>
      <c r="AE11" s="20">
        <f t="shared" si="0"/>
        <v>0</v>
      </c>
      <c r="AF11" s="20">
        <f t="shared" si="1"/>
        <v>60</v>
      </c>
      <c r="AG11" s="2"/>
      <c r="AI11" s="1">
        <f t="shared" si="2"/>
        <v>12</v>
      </c>
      <c r="AJ11" s="1">
        <f t="shared" si="3"/>
        <v>83</v>
      </c>
      <c r="AK11" s="2"/>
    </row>
    <row r="12" spans="3:36" ht="15">
      <c r="C12" s="1">
        <v>5</v>
      </c>
      <c r="D12" t="s">
        <v>33</v>
      </c>
      <c r="G12" s="25" t="s">
        <v>4</v>
      </c>
      <c r="H12" s="24" t="s">
        <v>6</v>
      </c>
      <c r="I12" s="24" t="s">
        <v>4</v>
      </c>
      <c r="J12" s="24"/>
      <c r="K12" s="24" t="s">
        <v>31</v>
      </c>
      <c r="L12" s="24" t="s">
        <v>4</v>
      </c>
      <c r="M12" s="24" t="s">
        <v>3</v>
      </c>
      <c r="N12" s="24" t="s">
        <v>3</v>
      </c>
      <c r="O12" s="24" t="s">
        <v>4</v>
      </c>
      <c r="P12" s="24" t="s">
        <v>4</v>
      </c>
      <c r="Q12" s="24" t="s">
        <v>4</v>
      </c>
      <c r="R12" s="24" t="s">
        <v>4</v>
      </c>
      <c r="S12" s="24" t="s">
        <v>4</v>
      </c>
      <c r="T12" s="24" t="s">
        <v>6</v>
      </c>
      <c r="U12" s="24" t="s">
        <v>6</v>
      </c>
      <c r="V12" s="24"/>
      <c r="W12" s="24"/>
      <c r="X12" s="24"/>
      <c r="Y12" s="24"/>
      <c r="Z12" s="24"/>
      <c r="AA12" s="24" t="s">
        <v>6</v>
      </c>
      <c r="AB12" s="24" t="s">
        <v>3</v>
      </c>
      <c r="AC12" s="20">
        <v>5</v>
      </c>
      <c r="AD12" s="20">
        <v>12</v>
      </c>
      <c r="AE12" s="20">
        <f t="shared" si="0"/>
        <v>0</v>
      </c>
      <c r="AF12" s="20">
        <f t="shared" si="1"/>
        <v>0</v>
      </c>
      <c r="AG12" s="2"/>
      <c r="AI12" s="1">
        <f t="shared" si="2"/>
        <v>10</v>
      </c>
      <c r="AJ12" s="1">
        <f t="shared" si="3"/>
        <v>17</v>
      </c>
    </row>
    <row r="13" spans="1:36" ht="15">
      <c r="A13" s="1">
        <f>A12+1</f>
        <v>1</v>
      </c>
      <c r="C13" s="1">
        <v>6</v>
      </c>
      <c r="D13" t="s">
        <v>32</v>
      </c>
      <c r="G13" s="25" t="s">
        <v>4</v>
      </c>
      <c r="H13" s="24" t="s">
        <v>6</v>
      </c>
      <c r="I13" s="24" t="s">
        <v>4</v>
      </c>
      <c r="J13" s="24"/>
      <c r="K13" s="24" t="s">
        <v>4</v>
      </c>
      <c r="L13" s="24" t="s">
        <v>6</v>
      </c>
      <c r="M13" s="24" t="s">
        <v>31</v>
      </c>
      <c r="N13" s="24" t="s">
        <v>3</v>
      </c>
      <c r="O13" s="24" t="s">
        <v>4</v>
      </c>
      <c r="P13" s="24" t="s">
        <v>4</v>
      </c>
      <c r="Q13" s="24" t="s">
        <v>4</v>
      </c>
      <c r="R13" s="24" t="s">
        <v>6</v>
      </c>
      <c r="S13" s="24" t="s">
        <v>4</v>
      </c>
      <c r="T13" s="24" t="s">
        <v>6</v>
      </c>
      <c r="U13" s="24" t="s">
        <v>6</v>
      </c>
      <c r="V13" s="24"/>
      <c r="W13" s="24"/>
      <c r="X13" s="24"/>
      <c r="Y13" s="24"/>
      <c r="Z13" s="24"/>
      <c r="AA13" s="24" t="s">
        <v>6</v>
      </c>
      <c r="AB13" s="24" t="s">
        <v>4</v>
      </c>
      <c r="AC13" s="20">
        <v>12</v>
      </c>
      <c r="AD13" s="20">
        <v>15</v>
      </c>
      <c r="AE13" s="20">
        <f t="shared" si="0"/>
        <v>0</v>
      </c>
      <c r="AF13" s="20">
        <f t="shared" si="1"/>
        <v>60</v>
      </c>
      <c r="AG13" s="2"/>
      <c r="AI13" s="1">
        <f t="shared" si="2"/>
        <v>10</v>
      </c>
      <c r="AJ13" s="1">
        <f t="shared" si="3"/>
        <v>87</v>
      </c>
    </row>
    <row r="14" spans="1:36" ht="15">
      <c r="A14" s="1">
        <v>36</v>
      </c>
      <c r="C14" s="1">
        <v>7</v>
      </c>
      <c r="D14" t="s">
        <v>28</v>
      </c>
      <c r="G14" s="25" t="s">
        <v>4</v>
      </c>
      <c r="H14" s="24" t="s">
        <v>6</v>
      </c>
      <c r="I14" s="24" t="s">
        <v>4</v>
      </c>
      <c r="J14" s="24"/>
      <c r="K14" s="24" t="s">
        <v>4</v>
      </c>
      <c r="L14" s="24" t="s">
        <v>6</v>
      </c>
      <c r="M14" s="24" t="s">
        <v>4</v>
      </c>
      <c r="N14" s="24" t="s">
        <v>3</v>
      </c>
      <c r="O14" s="24" t="s">
        <v>4</v>
      </c>
      <c r="P14" s="24" t="s">
        <v>31</v>
      </c>
      <c r="Q14" s="24" t="s">
        <v>4</v>
      </c>
      <c r="R14" s="24" t="s">
        <v>6</v>
      </c>
      <c r="S14" s="24" t="s">
        <v>4</v>
      </c>
      <c r="T14" s="24" t="s">
        <v>5</v>
      </c>
      <c r="U14" s="24" t="s">
        <v>6</v>
      </c>
      <c r="V14" s="24"/>
      <c r="W14" s="24"/>
      <c r="X14" s="24"/>
      <c r="Y14" s="24"/>
      <c r="Z14" s="24"/>
      <c r="AA14" s="24" t="s">
        <v>6</v>
      </c>
      <c r="AB14" s="24" t="s">
        <v>7</v>
      </c>
      <c r="AC14" s="20">
        <v>43</v>
      </c>
      <c r="AD14" s="20">
        <v>60</v>
      </c>
      <c r="AE14" s="20">
        <f t="shared" si="0"/>
        <v>0</v>
      </c>
      <c r="AF14" s="20">
        <f t="shared" si="1"/>
        <v>60</v>
      </c>
      <c r="AG14" s="2"/>
      <c r="AI14" s="1">
        <f t="shared" si="2"/>
        <v>9</v>
      </c>
      <c r="AJ14" s="1">
        <f t="shared" si="3"/>
        <v>163</v>
      </c>
    </row>
    <row r="15" spans="1:36" ht="15">
      <c r="A15" s="1">
        <v>15</v>
      </c>
      <c r="C15" s="1">
        <v>8</v>
      </c>
      <c r="D15" t="s">
        <v>9</v>
      </c>
      <c r="G15" s="25" t="s">
        <v>6</v>
      </c>
      <c r="H15" s="24" t="s">
        <v>6</v>
      </c>
      <c r="I15" s="24" t="s">
        <v>4</v>
      </c>
      <c r="J15" s="24"/>
      <c r="K15" s="24" t="s">
        <v>4</v>
      </c>
      <c r="L15" s="24" t="s">
        <v>4</v>
      </c>
      <c r="M15" s="24" t="s">
        <v>4</v>
      </c>
      <c r="N15" s="24" t="s">
        <v>4</v>
      </c>
      <c r="O15" s="24" t="s">
        <v>4</v>
      </c>
      <c r="P15" s="24" t="s">
        <v>4</v>
      </c>
      <c r="Q15" s="24" t="s">
        <v>4</v>
      </c>
      <c r="R15" s="24" t="s">
        <v>4</v>
      </c>
      <c r="S15" s="24" t="s">
        <v>6</v>
      </c>
      <c r="T15" s="24" t="s">
        <v>7</v>
      </c>
      <c r="U15" s="24" t="s">
        <v>5</v>
      </c>
      <c r="V15" s="24"/>
      <c r="W15" s="24"/>
      <c r="X15" s="24"/>
      <c r="Y15" s="24"/>
      <c r="Z15" s="24"/>
      <c r="AA15" s="24" t="s">
        <v>5</v>
      </c>
      <c r="AB15" s="24" t="s">
        <v>3</v>
      </c>
      <c r="AC15" s="20">
        <v>10</v>
      </c>
      <c r="AD15" s="20">
        <v>12</v>
      </c>
      <c r="AE15" s="20">
        <f t="shared" si="0"/>
        <v>60</v>
      </c>
      <c r="AF15" s="20">
        <f t="shared" si="1"/>
        <v>0</v>
      </c>
      <c r="AG15" s="2"/>
      <c r="AI15" s="1">
        <f t="shared" si="2"/>
        <v>8</v>
      </c>
      <c r="AJ15" s="1">
        <f t="shared" si="3"/>
        <v>82</v>
      </c>
    </row>
    <row r="16" spans="1:36" ht="15">
      <c r="A16" s="1">
        <v>24</v>
      </c>
      <c r="C16" s="1">
        <v>9</v>
      </c>
      <c r="D16" t="s">
        <v>24</v>
      </c>
      <c r="G16" s="25" t="s">
        <v>4</v>
      </c>
      <c r="H16" s="24" t="s">
        <v>7</v>
      </c>
      <c r="I16" s="24" t="s">
        <v>7</v>
      </c>
      <c r="J16" s="24"/>
      <c r="K16" s="24" t="s">
        <v>4</v>
      </c>
      <c r="L16" s="24" t="s">
        <v>5</v>
      </c>
      <c r="M16" s="24" t="s">
        <v>3</v>
      </c>
      <c r="N16" s="24" t="s">
        <v>3</v>
      </c>
      <c r="O16" s="24" t="s">
        <v>7</v>
      </c>
      <c r="P16" s="24" t="s">
        <v>4</v>
      </c>
      <c r="Q16" s="24" t="s">
        <v>4</v>
      </c>
      <c r="R16" s="24" t="s">
        <v>4</v>
      </c>
      <c r="S16" s="24" t="s">
        <v>4</v>
      </c>
      <c r="T16" s="24" t="s">
        <v>5</v>
      </c>
      <c r="U16" s="24" t="s">
        <v>5</v>
      </c>
      <c r="V16" s="24"/>
      <c r="W16" s="24"/>
      <c r="X16" s="24"/>
      <c r="Y16" s="24"/>
      <c r="Z16" s="24"/>
      <c r="AA16" s="24" t="s">
        <v>6</v>
      </c>
      <c r="AB16" s="24" t="s">
        <v>3</v>
      </c>
      <c r="AC16" s="20">
        <v>11</v>
      </c>
      <c r="AD16" s="26">
        <v>17</v>
      </c>
      <c r="AE16" s="20">
        <f t="shared" si="0"/>
        <v>0</v>
      </c>
      <c r="AF16" s="20">
        <f t="shared" si="1"/>
        <v>0</v>
      </c>
      <c r="AG16" s="2"/>
      <c r="AI16" s="1">
        <f t="shared" si="2"/>
        <v>7</v>
      </c>
      <c r="AJ16" s="1">
        <f t="shared" si="3"/>
        <v>28</v>
      </c>
    </row>
    <row r="17" spans="1:36" ht="15">
      <c r="A17" s="1">
        <f>A16+1</f>
        <v>25</v>
      </c>
      <c r="C17" s="1">
        <v>10</v>
      </c>
      <c r="D17" t="s">
        <v>27</v>
      </c>
      <c r="G17" s="25" t="s">
        <v>6</v>
      </c>
      <c r="H17" s="24" t="s">
        <v>6</v>
      </c>
      <c r="I17" s="24" t="s">
        <v>3</v>
      </c>
      <c r="J17" s="24"/>
      <c r="K17" s="24" t="s">
        <v>31</v>
      </c>
      <c r="L17" s="24" t="s">
        <v>4</v>
      </c>
      <c r="M17" s="24" t="s">
        <v>31</v>
      </c>
      <c r="N17" s="24" t="s">
        <v>31</v>
      </c>
      <c r="O17" s="24" t="s">
        <v>4</v>
      </c>
      <c r="P17" s="24" t="s">
        <v>4</v>
      </c>
      <c r="Q17" s="24" t="s">
        <v>5</v>
      </c>
      <c r="R17" s="24" t="s">
        <v>6</v>
      </c>
      <c r="S17" s="24" t="s">
        <v>6</v>
      </c>
      <c r="T17" s="24" t="s">
        <v>6</v>
      </c>
      <c r="U17" s="24" t="s">
        <v>6</v>
      </c>
      <c r="V17" s="24"/>
      <c r="W17" s="24"/>
      <c r="X17" s="24"/>
      <c r="Y17" s="24"/>
      <c r="Z17" s="24"/>
      <c r="AA17" s="24" t="s">
        <v>6</v>
      </c>
      <c r="AB17" s="24" t="s">
        <v>4</v>
      </c>
      <c r="AC17" s="20">
        <v>13</v>
      </c>
      <c r="AD17" s="20">
        <v>9</v>
      </c>
      <c r="AE17" s="20">
        <f t="shared" si="0"/>
        <v>0</v>
      </c>
      <c r="AF17" s="20">
        <f t="shared" si="1"/>
        <v>60</v>
      </c>
      <c r="AG17" s="2"/>
      <c r="AI17" s="1">
        <f t="shared" si="2"/>
        <v>7</v>
      </c>
      <c r="AJ17" s="1">
        <f t="shared" si="3"/>
        <v>82</v>
      </c>
    </row>
    <row r="18" spans="1:36" ht="15">
      <c r="A18" s="1">
        <v>28</v>
      </c>
      <c r="C18" s="1">
        <v>11</v>
      </c>
      <c r="D18" t="s">
        <v>11</v>
      </c>
      <c r="G18" s="25" t="s">
        <v>4</v>
      </c>
      <c r="H18" s="24" t="s">
        <v>5</v>
      </c>
      <c r="I18" s="24" t="s">
        <v>4</v>
      </c>
      <c r="J18" s="24"/>
      <c r="K18" s="24" t="s">
        <v>4</v>
      </c>
      <c r="L18" s="24" t="s">
        <v>6</v>
      </c>
      <c r="M18" s="24" t="s">
        <v>4</v>
      </c>
      <c r="N18" s="24" t="s">
        <v>4</v>
      </c>
      <c r="O18" s="24" t="s">
        <v>4</v>
      </c>
      <c r="P18" s="24" t="s">
        <v>4</v>
      </c>
      <c r="Q18" s="24" t="s">
        <v>4</v>
      </c>
      <c r="R18" s="24" t="s">
        <v>6</v>
      </c>
      <c r="S18" s="24" t="s">
        <v>6</v>
      </c>
      <c r="T18" s="24" t="s">
        <v>5</v>
      </c>
      <c r="U18" s="24" t="s">
        <v>6</v>
      </c>
      <c r="V18" s="24"/>
      <c r="W18" s="24"/>
      <c r="X18" s="24"/>
      <c r="Y18" s="24"/>
      <c r="Z18" s="24"/>
      <c r="AA18" s="24" t="s">
        <v>6</v>
      </c>
      <c r="AB18" s="24" t="s">
        <v>4</v>
      </c>
      <c r="AC18" s="20">
        <v>15</v>
      </c>
      <c r="AD18" s="20">
        <v>21</v>
      </c>
      <c r="AE18" s="20">
        <f t="shared" si="0"/>
        <v>0</v>
      </c>
      <c r="AF18" s="20">
        <f t="shared" si="1"/>
        <v>60</v>
      </c>
      <c r="AG18" s="2"/>
      <c r="AI18" s="1">
        <f t="shared" si="2"/>
        <v>7</v>
      </c>
      <c r="AJ18" s="1">
        <f t="shared" si="3"/>
        <v>96</v>
      </c>
    </row>
    <row r="19" spans="3:36" ht="15">
      <c r="C19" s="1">
        <v>12</v>
      </c>
      <c r="D19" t="s">
        <v>26</v>
      </c>
      <c r="G19" s="25" t="s">
        <v>6</v>
      </c>
      <c r="H19" s="24" t="s">
        <v>5</v>
      </c>
      <c r="I19" s="24" t="s">
        <v>4</v>
      </c>
      <c r="J19" s="24"/>
      <c r="K19" s="24" t="s">
        <v>4</v>
      </c>
      <c r="L19" s="24" t="s">
        <v>5</v>
      </c>
      <c r="M19" s="24" t="s">
        <v>6</v>
      </c>
      <c r="N19" s="24" t="s">
        <v>4</v>
      </c>
      <c r="O19" s="24" t="s">
        <v>4</v>
      </c>
      <c r="P19" s="24" t="s">
        <v>3</v>
      </c>
      <c r="Q19" s="24" t="s">
        <v>6</v>
      </c>
      <c r="R19" s="24" t="s">
        <v>4</v>
      </c>
      <c r="S19" s="24" t="s">
        <v>4</v>
      </c>
      <c r="T19" s="24" t="s">
        <v>6</v>
      </c>
      <c r="U19" s="24" t="s">
        <v>5</v>
      </c>
      <c r="V19" s="24"/>
      <c r="W19" s="24"/>
      <c r="X19" s="24"/>
      <c r="Y19" s="24"/>
      <c r="Z19" s="24"/>
      <c r="AA19" s="24" t="s">
        <v>6</v>
      </c>
      <c r="AB19" s="24" t="s">
        <v>3</v>
      </c>
      <c r="AC19" s="20">
        <v>36</v>
      </c>
      <c r="AD19" s="20">
        <v>43</v>
      </c>
      <c r="AE19" s="20">
        <f t="shared" si="0"/>
        <v>0</v>
      </c>
      <c r="AF19" s="20">
        <f t="shared" si="1"/>
        <v>0</v>
      </c>
      <c r="AG19" s="2"/>
      <c r="AI19" s="1">
        <f t="shared" si="2"/>
        <v>6</v>
      </c>
      <c r="AJ19" s="1">
        <f t="shared" si="3"/>
        <v>79</v>
      </c>
    </row>
    <row r="20" spans="1:36" ht="15">
      <c r="A20" s="1">
        <v>5</v>
      </c>
      <c r="B20" s="1" t="s">
        <v>8</v>
      </c>
      <c r="C20" s="1">
        <v>13</v>
      </c>
      <c r="D20" t="s">
        <v>25</v>
      </c>
      <c r="G20" s="25" t="s">
        <v>4</v>
      </c>
      <c r="H20" s="24" t="s">
        <v>5</v>
      </c>
      <c r="I20" s="24" t="s">
        <v>4</v>
      </c>
      <c r="J20" s="24"/>
      <c r="K20" s="24" t="s">
        <v>4</v>
      </c>
      <c r="L20" s="24" t="s">
        <v>6</v>
      </c>
      <c r="M20" s="24" t="s">
        <v>4</v>
      </c>
      <c r="N20" s="24" t="s">
        <v>3</v>
      </c>
      <c r="O20" s="24" t="s">
        <v>31</v>
      </c>
      <c r="P20" s="24"/>
      <c r="Q20" s="24" t="s">
        <v>6</v>
      </c>
      <c r="R20" s="24" t="s">
        <v>6</v>
      </c>
      <c r="S20" s="24" t="s">
        <v>4</v>
      </c>
      <c r="T20" s="24" t="s">
        <v>5</v>
      </c>
      <c r="U20" s="24" t="s">
        <v>6</v>
      </c>
      <c r="V20" s="24"/>
      <c r="W20" s="24"/>
      <c r="X20" s="24"/>
      <c r="Y20" s="24"/>
      <c r="Z20" s="24"/>
      <c r="AA20" s="24" t="s">
        <v>4</v>
      </c>
      <c r="AB20" s="24" t="s">
        <v>3</v>
      </c>
      <c r="AC20" s="20">
        <v>16</v>
      </c>
      <c r="AD20" s="20">
        <v>9</v>
      </c>
      <c r="AE20" s="20">
        <f t="shared" si="0"/>
        <v>60</v>
      </c>
      <c r="AF20" s="20">
        <f t="shared" si="1"/>
        <v>0</v>
      </c>
      <c r="AG20" s="2"/>
      <c r="AI20" s="1">
        <f t="shared" si="2"/>
        <v>6</v>
      </c>
      <c r="AJ20" s="1">
        <f t="shared" si="3"/>
        <v>85</v>
      </c>
    </row>
    <row r="21" spans="1:36" ht="15">
      <c r="A21" s="1">
        <f>A22+1</f>
        <v>11</v>
      </c>
      <c r="C21" s="1">
        <v>14</v>
      </c>
      <c r="D21" t="s">
        <v>23</v>
      </c>
      <c r="G21" s="25" t="s">
        <v>6</v>
      </c>
      <c r="H21" s="24" t="s">
        <v>6</v>
      </c>
      <c r="I21" s="24" t="s">
        <v>4</v>
      </c>
      <c r="J21" s="24"/>
      <c r="K21" s="24" t="s">
        <v>4</v>
      </c>
      <c r="L21" s="24" t="s">
        <v>6</v>
      </c>
      <c r="M21" s="24" t="s">
        <v>3</v>
      </c>
      <c r="N21" s="24" t="s">
        <v>4</v>
      </c>
      <c r="O21" s="24" t="s">
        <v>6</v>
      </c>
      <c r="P21" s="24" t="s">
        <v>4</v>
      </c>
      <c r="Q21" s="24" t="s">
        <v>4</v>
      </c>
      <c r="R21" s="24" t="s">
        <v>4</v>
      </c>
      <c r="S21" s="24" t="s">
        <v>4</v>
      </c>
      <c r="T21" s="24" t="s">
        <v>5</v>
      </c>
      <c r="U21" s="24" t="s">
        <v>5</v>
      </c>
      <c r="V21" s="24"/>
      <c r="W21" s="24"/>
      <c r="X21" s="24"/>
      <c r="Y21" s="24"/>
      <c r="Z21" s="24"/>
      <c r="AA21" s="24" t="s">
        <v>4</v>
      </c>
      <c r="AB21" s="24" t="s">
        <v>3</v>
      </c>
      <c r="AC21" s="20">
        <v>15</v>
      </c>
      <c r="AD21" s="20">
        <v>14</v>
      </c>
      <c r="AE21" s="20">
        <f t="shared" si="0"/>
        <v>60</v>
      </c>
      <c r="AF21" s="20">
        <f t="shared" si="1"/>
        <v>0</v>
      </c>
      <c r="AG21" s="2"/>
      <c r="AI21" s="1">
        <f t="shared" si="2"/>
        <v>6</v>
      </c>
      <c r="AJ21" s="1">
        <f t="shared" si="3"/>
        <v>89</v>
      </c>
    </row>
    <row r="22" spans="1:36" ht="15">
      <c r="A22" s="1">
        <v>10</v>
      </c>
      <c r="B22" s="1" t="s">
        <v>8</v>
      </c>
      <c r="C22" s="1">
        <v>15</v>
      </c>
      <c r="D22" t="s">
        <v>30</v>
      </c>
      <c r="G22" s="25" t="s">
        <v>6</v>
      </c>
      <c r="H22" s="24" t="s">
        <v>4</v>
      </c>
      <c r="I22" s="24" t="s">
        <v>4</v>
      </c>
      <c r="J22" s="24"/>
      <c r="K22" s="24" t="s">
        <v>3</v>
      </c>
      <c r="L22" s="24" t="s">
        <v>5</v>
      </c>
      <c r="M22" s="24" t="s">
        <v>7</v>
      </c>
      <c r="N22" s="24" t="s">
        <v>31</v>
      </c>
      <c r="O22" s="24" t="s">
        <v>4</v>
      </c>
      <c r="P22" s="24" t="s">
        <v>5</v>
      </c>
      <c r="Q22" s="24" t="s">
        <v>7</v>
      </c>
      <c r="R22" s="24" t="s">
        <v>4</v>
      </c>
      <c r="S22" s="24" t="s">
        <v>5</v>
      </c>
      <c r="T22" s="24" t="s">
        <v>7</v>
      </c>
      <c r="U22" s="24" t="s">
        <v>4</v>
      </c>
      <c r="V22" s="24"/>
      <c r="W22" s="24"/>
      <c r="X22" s="24"/>
      <c r="Y22" s="24"/>
      <c r="Z22" s="24"/>
      <c r="AA22" s="24" t="s">
        <v>5</v>
      </c>
      <c r="AB22" s="24" t="s">
        <v>4</v>
      </c>
      <c r="AC22" s="20">
        <v>15</v>
      </c>
      <c r="AD22" s="20">
        <v>15</v>
      </c>
      <c r="AE22" s="20">
        <f t="shared" si="0"/>
        <v>60</v>
      </c>
      <c r="AF22" s="20">
        <f t="shared" si="1"/>
        <v>60</v>
      </c>
      <c r="AG22" s="2"/>
      <c r="AI22" s="1">
        <f t="shared" si="2"/>
        <v>1</v>
      </c>
      <c r="AJ22" s="1">
        <f t="shared" si="3"/>
        <v>150</v>
      </c>
    </row>
    <row r="23" spans="4:33" ht="15">
      <c r="D23"/>
      <c r="G23" s="25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C23" s="20"/>
      <c r="AD23" s="20"/>
      <c r="AE23" s="20"/>
      <c r="AF23" s="20"/>
      <c r="AG23" s="2"/>
    </row>
    <row r="24" spans="1:33" ht="12.75" customHeight="1">
      <c r="A24" s="1">
        <f>A23+1</f>
        <v>1</v>
      </c>
      <c r="B24" s="1" t="s">
        <v>8</v>
      </c>
      <c r="G24" s="22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C24" s="20"/>
      <c r="AD24" s="20"/>
      <c r="AE24" s="20"/>
      <c r="AF24" s="20"/>
      <c r="AG24" s="2"/>
    </row>
    <row r="25" spans="7:33" ht="12.75">
      <c r="G25" s="22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C25" s="20"/>
      <c r="AD25" s="20"/>
      <c r="AE25" s="20"/>
      <c r="AF25" s="20"/>
      <c r="AG25" s="2"/>
    </row>
    <row r="26" spans="1:33" ht="12.75">
      <c r="A26" s="1">
        <v>8</v>
      </c>
      <c r="G26" s="22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C26" s="20"/>
      <c r="AD26" s="20"/>
      <c r="AE26" s="20"/>
      <c r="AF26" s="20"/>
      <c r="AG26" s="2"/>
    </row>
    <row r="27" spans="1:33" ht="12.75">
      <c r="A27" s="1">
        <f>A26+1</f>
        <v>9</v>
      </c>
      <c r="B27" s="1" t="s">
        <v>8</v>
      </c>
      <c r="G27" s="22"/>
      <c r="H27" s="21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C27" s="20"/>
      <c r="AD27" s="20"/>
      <c r="AE27" s="20"/>
      <c r="AF27" s="20"/>
      <c r="AG27" s="2"/>
    </row>
    <row r="28" spans="1:33" ht="12.75">
      <c r="A28" s="1">
        <v>21</v>
      </c>
      <c r="G28" s="22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C28" s="20"/>
      <c r="AD28" s="20"/>
      <c r="AE28" s="20"/>
      <c r="AF28" s="20"/>
      <c r="AG28" s="2"/>
    </row>
    <row r="29" spans="1:34" ht="12.75">
      <c r="A29" s="1">
        <f>A28+1</f>
        <v>22</v>
      </c>
      <c r="G29" s="19"/>
      <c r="H29" s="8"/>
      <c r="AA29" s="8"/>
      <c r="AB29" s="19"/>
      <c r="AF29" s="8"/>
      <c r="AG29" s="8"/>
      <c r="AH29" s="8"/>
    </row>
    <row r="30" spans="4:34" ht="12.75">
      <c r="D30" s="16" t="s">
        <v>2</v>
      </c>
      <c r="G30" s="18">
        <f aca="true" t="shared" si="4" ref="G30:P30">COUNTIF(G7:G29,G5)</f>
        <v>4</v>
      </c>
      <c r="H30" s="18">
        <f t="shared" si="4"/>
        <v>10</v>
      </c>
      <c r="I30" s="18">
        <f t="shared" si="4"/>
        <v>3</v>
      </c>
      <c r="J30" s="18">
        <f t="shared" si="4"/>
        <v>0</v>
      </c>
      <c r="K30" s="18">
        <f t="shared" si="4"/>
        <v>12</v>
      </c>
      <c r="L30" s="18">
        <f t="shared" si="4"/>
        <v>4</v>
      </c>
      <c r="M30" s="18">
        <f t="shared" si="4"/>
        <v>8</v>
      </c>
      <c r="N30" s="18">
        <f t="shared" si="4"/>
        <v>8</v>
      </c>
      <c r="O30" s="18">
        <f t="shared" si="4"/>
        <v>12</v>
      </c>
      <c r="P30" s="18">
        <f t="shared" si="4"/>
        <v>9</v>
      </c>
      <c r="Q30" s="18">
        <f>COUNTIF(Q7:Q29,Q5)</f>
        <v>10</v>
      </c>
      <c r="R30" s="18">
        <f>COUNTIF(R7:R29,R5)</f>
        <v>8</v>
      </c>
      <c r="S30" s="18">
        <f>COUNTIF(S7:S29,S5)</f>
        <v>11</v>
      </c>
      <c r="T30" s="18">
        <f>COUNTIF(T7:T29,T5)</f>
        <v>8</v>
      </c>
      <c r="U30" s="18">
        <f>COUNTIF(U7:U29,U5)</f>
        <v>1</v>
      </c>
      <c r="V30" s="18"/>
      <c r="W30" s="18"/>
      <c r="X30" s="18"/>
      <c r="Y30" s="18"/>
      <c r="Z30" s="17"/>
      <c r="AA30" s="17">
        <f>COUNTIF(AA7:AA29,AA5)</f>
        <v>11</v>
      </c>
      <c r="AB30" s="17">
        <f>COUNTIF(AB7:AB29,AB5)</f>
        <v>7</v>
      </c>
      <c r="AD30" s="13"/>
      <c r="AE30" s="13"/>
      <c r="AF30" s="13"/>
      <c r="AG30" s="13"/>
      <c r="AH30" s="8"/>
    </row>
    <row r="31" spans="4:34" ht="12.75">
      <c r="D31" s="16" t="s">
        <v>1</v>
      </c>
      <c r="G31" s="15">
        <f aca="true" t="shared" si="5" ref="G31:P31">COUNTA(G7:G29)</f>
        <v>15</v>
      </c>
      <c r="H31" s="15">
        <f t="shared" si="5"/>
        <v>15</v>
      </c>
      <c r="I31" s="15">
        <f t="shared" si="5"/>
        <v>15</v>
      </c>
      <c r="J31" s="15">
        <f t="shared" si="5"/>
        <v>0</v>
      </c>
      <c r="K31" s="15">
        <f t="shared" si="5"/>
        <v>15</v>
      </c>
      <c r="L31" s="15">
        <f t="shared" si="5"/>
        <v>15</v>
      </c>
      <c r="M31" s="15">
        <f t="shared" si="5"/>
        <v>15</v>
      </c>
      <c r="N31" s="15">
        <f t="shared" si="5"/>
        <v>15</v>
      </c>
      <c r="O31" s="15">
        <f t="shared" si="5"/>
        <v>15</v>
      </c>
      <c r="P31" s="15">
        <f t="shared" si="5"/>
        <v>14</v>
      </c>
      <c r="Q31" s="15">
        <f>COUNTA(Q7:Q29)</f>
        <v>15</v>
      </c>
      <c r="R31" s="15">
        <f>COUNTA(R7:R29)</f>
        <v>15</v>
      </c>
      <c r="S31" s="15">
        <f>COUNTA(S7:S29)</f>
        <v>15</v>
      </c>
      <c r="T31" s="15">
        <f>COUNTA(T7:T29)</f>
        <v>15</v>
      </c>
      <c r="U31" s="15">
        <f>COUNTA(U7:U29)</f>
        <v>15</v>
      </c>
      <c r="V31" s="15"/>
      <c r="W31" s="15"/>
      <c r="X31" s="15"/>
      <c r="Y31" s="15"/>
      <c r="Z31" s="14"/>
      <c r="AA31" s="14">
        <f>COUNTA(AA7:AA29)</f>
        <v>15</v>
      </c>
      <c r="AB31" s="14">
        <f>COUNTA(AB7:AB29)</f>
        <v>15</v>
      </c>
      <c r="AD31" s="13"/>
      <c r="AE31" s="13"/>
      <c r="AF31" s="13"/>
      <c r="AG31" s="13"/>
      <c r="AH31" s="8"/>
    </row>
    <row r="32" spans="4:34" ht="12.75">
      <c r="D32" s="12" t="s">
        <v>0</v>
      </c>
      <c r="G32" s="11">
        <f aca="true" t="shared" si="6" ref="G32:P32">100*(G31-G30)/G31</f>
        <v>73.33333333333333</v>
      </c>
      <c r="H32" s="11">
        <f t="shared" si="6"/>
        <v>33.333333333333336</v>
      </c>
      <c r="I32" s="11">
        <f t="shared" si="6"/>
        <v>80</v>
      </c>
      <c r="J32" s="11" t="e">
        <f t="shared" si="6"/>
        <v>#DIV/0!</v>
      </c>
      <c r="K32" s="11">
        <f t="shared" si="6"/>
        <v>20</v>
      </c>
      <c r="L32" s="11">
        <f t="shared" si="6"/>
        <v>73.33333333333333</v>
      </c>
      <c r="M32" s="11">
        <f t="shared" si="6"/>
        <v>46.666666666666664</v>
      </c>
      <c r="N32" s="11">
        <f t="shared" si="6"/>
        <v>46.666666666666664</v>
      </c>
      <c r="O32" s="11">
        <f t="shared" si="6"/>
        <v>20</v>
      </c>
      <c r="P32" s="11">
        <f t="shared" si="6"/>
        <v>35.714285714285715</v>
      </c>
      <c r="Q32" s="11">
        <f>100*(Q31-Q30)/Q31</f>
        <v>33.333333333333336</v>
      </c>
      <c r="R32" s="11">
        <f>100*(R31-R30)/R31</f>
        <v>46.666666666666664</v>
      </c>
      <c r="S32" s="11">
        <f>100*(S31-S30)/S31</f>
        <v>26.666666666666668</v>
      </c>
      <c r="T32" s="11">
        <f>100*(T31-T30)/T31</f>
        <v>46.666666666666664</v>
      </c>
      <c r="U32" s="11">
        <f>100*(U31-U30)/U31</f>
        <v>93.33333333333333</v>
      </c>
      <c r="V32" s="11"/>
      <c r="W32" s="11"/>
      <c r="X32" s="11"/>
      <c r="Y32" s="11"/>
      <c r="Z32" s="10"/>
      <c r="AA32" s="10">
        <f>100*(AA31-AA30)/AA31</f>
        <v>26.666666666666668</v>
      </c>
      <c r="AB32" s="10">
        <f>100*(AB31-AB30)/AB31</f>
        <v>53.333333333333336</v>
      </c>
      <c r="AD32" s="9"/>
      <c r="AE32" s="9"/>
      <c r="AF32" s="9"/>
      <c r="AG32" s="9"/>
      <c r="AH32" s="8"/>
    </row>
    <row r="33" spans="4:28" ht="12.75">
      <c r="D33" s="7"/>
      <c r="G33" s="5"/>
      <c r="H33" s="5"/>
      <c r="AB33" s="4"/>
    </row>
    <row r="34" spans="4:28" ht="12.75">
      <c r="D34" s="6"/>
      <c r="G34" s="5"/>
      <c r="H34" s="5"/>
      <c r="AB34" s="4"/>
    </row>
    <row r="35" spans="4:28" ht="12.75">
      <c r="D35" s="6"/>
      <c r="G35" s="5"/>
      <c r="H35" s="5"/>
      <c r="AB35" s="4"/>
    </row>
  </sheetData>
  <sheetProtection/>
  <mergeCells count="2">
    <mergeCell ref="B4:B6"/>
    <mergeCell ref="AK4:AK6"/>
  </mergeCells>
  <conditionalFormatting sqref="G8:G22">
    <cfRule type="cellIs" priority="1" dxfId="0" operator="notEqual" stopIfTrue="1">
      <formula>$G$5</formula>
    </cfRule>
  </conditionalFormatting>
  <conditionalFormatting sqref="H8:AB22">
    <cfRule type="cellIs" priority="2" dxfId="0" operator="notEqual" stopIfTrue="1">
      <formula>H$5</formula>
    </cfRule>
  </conditionalFormatting>
  <printOptions gridLines="1" horizontalCentered="1"/>
  <pageMargins left="0.35433070866141736" right="0.35433070866141736" top="0.1968503937007874" bottom="0.1968503937007874" header="0" footer="0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</dc:creator>
  <cp:keywords/>
  <dc:description/>
  <cp:lastModifiedBy>Bohuslav Hůlka</cp:lastModifiedBy>
  <dcterms:created xsi:type="dcterms:W3CDTF">2007-09-28T22:49:01Z</dcterms:created>
  <dcterms:modified xsi:type="dcterms:W3CDTF">2007-09-30T20:35:09Z</dcterms:modified>
  <cp:category/>
  <cp:version/>
  <cp:contentType/>
  <cp:contentStatus/>
</cp:coreProperties>
</file>